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I:\Document\Randy\Contracts and Forms\CTA\Finals\"/>
    </mc:Choice>
  </mc:AlternateContent>
  <xr:revisionPtr revIDLastSave="0" documentId="13_ncr:1_{387C3059-D6C7-4B6F-93CE-C92B40A77881}" xr6:coauthVersionLast="47" xr6:coauthVersionMax="47" xr10:uidLastSave="{00000000-0000-0000-0000-000000000000}"/>
  <bookViews>
    <workbookView xWindow="-120" yWindow="-120" windowWidth="38640" windowHeight="21120" xr2:uid="{23A668DC-F491-48EA-8B6E-8E7A97A0D616}"/>
  </bookViews>
  <sheets>
    <sheet name="Instructions" sheetId="5" r:id="rId1"/>
    <sheet name="Remittance" sheetId="1" r:id="rId2"/>
    <sheet name="Insuranc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0" i="1" l="1"/>
  <c r="R50" i="1" s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G10" i="1"/>
  <c r="E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10" i="1"/>
  <c r="P3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10" i="1"/>
  <c r="I11" i="1" l="1"/>
  <c r="I48" i="1" l="1"/>
  <c r="I24" i="1"/>
  <c r="I39" i="1"/>
  <c r="I30" i="1"/>
  <c r="I37" i="1"/>
  <c r="I13" i="1"/>
  <c r="I31" i="1"/>
  <c r="I46" i="1"/>
  <c r="I29" i="1"/>
  <c r="I21" i="1"/>
  <c r="I28" i="1"/>
  <c r="I20" i="1"/>
  <c r="I32" i="1"/>
  <c r="I47" i="1"/>
  <c r="I23" i="1"/>
  <c r="I38" i="1"/>
  <c r="I43" i="1"/>
  <c r="I35" i="1"/>
  <c r="I27" i="1"/>
  <c r="I34" i="1"/>
  <c r="I26" i="1"/>
  <c r="I18" i="1"/>
  <c r="I41" i="1"/>
  <c r="I33" i="1"/>
  <c r="I25" i="1"/>
  <c r="I16" i="1"/>
  <c r="I15" i="1"/>
  <c r="I17" i="1"/>
  <c r="I45" i="1"/>
  <c r="I44" i="1"/>
  <c r="I12" i="1"/>
  <c r="I40" i="1"/>
  <c r="I22" i="1"/>
  <c r="I19" i="1"/>
  <c r="I14" i="1"/>
  <c r="I36" i="1"/>
  <c r="I42" i="1"/>
  <c r="I10" i="1" l="1"/>
  <c r="H50" i="1"/>
  <c r="G50" i="1" l="1"/>
  <c r="E50" i="1"/>
  <c r="I50" i="1" l="1"/>
</calcChain>
</file>

<file path=xl/sharedStrings.xml><?xml version="1.0" encoding="utf-8"?>
<sst xmlns="http://schemas.openxmlformats.org/spreadsheetml/2006/main" count="43" uniqueCount="42">
  <si>
    <t>Theatre</t>
  </si>
  <si>
    <t>Production</t>
  </si>
  <si>
    <r>
      <t xml:space="preserve">Pay Period </t>
    </r>
    <r>
      <rPr>
        <sz val="10"/>
        <color theme="1"/>
        <rFont val="Aptos Narrow"/>
        <family val="2"/>
        <scheme val="minor"/>
      </rPr>
      <t>(mm/dd/yyyy)</t>
    </r>
  </si>
  <si>
    <t>Artist</t>
  </si>
  <si>
    <t>Total Fee
this Remittance</t>
  </si>
  <si>
    <t>Insurance Premium</t>
  </si>
  <si>
    <t>Total 
Deductions</t>
  </si>
  <si>
    <t>Role(s)</t>
  </si>
  <si>
    <t>Performance
Date(s)</t>
  </si>
  <si>
    <t>Insurance Rates</t>
  </si>
  <si>
    <t>Number of
Performances</t>
  </si>
  <si>
    <t>Understudy Performances (if applicable)</t>
  </si>
  <si>
    <t>to</t>
  </si>
  <si>
    <r>
      <t xml:space="preserve"> </t>
    </r>
    <r>
      <rPr>
        <sz val="10"/>
        <color theme="1"/>
        <rFont val="Aptos Narrow"/>
        <family val="2"/>
        <scheme val="minor"/>
      </rPr>
      <t>(mm/dd/yyyy)</t>
    </r>
  </si>
  <si>
    <t>Contractual Fee
(incl. Add'l Duties)</t>
  </si>
  <si>
    <t>1.</t>
  </si>
  <si>
    <t>Always save a new copy of the remittance form before entering data.</t>
  </si>
  <si>
    <t>2.</t>
  </si>
  <si>
    <r>
      <rPr>
        <b/>
        <sz val="11"/>
        <color theme="1"/>
        <rFont val="Aptos Narrow"/>
        <family val="2"/>
        <scheme val="minor"/>
      </rPr>
      <t>Insurance Premium:</t>
    </r>
    <r>
      <rPr>
        <sz val="11"/>
        <color theme="1"/>
        <rFont val="Aptos Narrow"/>
        <family val="2"/>
        <scheme val="minor"/>
      </rPr>
      <t xml:space="preserve"> Amount selected will auto-populate below as new Artists and Contractual Fees are entered.</t>
    </r>
  </si>
  <si>
    <t xml:space="preserve">If you need to replace an insurance amount for a particular Artist, you can manually overwrite a particular Insurance Premium field. </t>
  </si>
  <si>
    <t>Note: This will remove the built-in formula (which is why you made a copy of the form before you started!).</t>
  </si>
  <si>
    <t>3.</t>
  </si>
  <si>
    <r>
      <rPr>
        <b/>
        <sz val="11"/>
        <color theme="1"/>
        <rFont val="Aptos Narrow"/>
        <family val="2"/>
        <scheme val="minor"/>
      </rPr>
      <t>Total Fee for this Remittance:</t>
    </r>
    <r>
      <rPr>
        <sz val="11"/>
        <color theme="1"/>
        <rFont val="Aptos Narrow"/>
        <family val="2"/>
        <scheme val="minor"/>
      </rPr>
      <t xml:space="preserve"> Contractual Fee + Understudy Performance Fees</t>
    </r>
  </si>
  <si>
    <t>There may be instances where you need to input data which overwrites built-in formulas.</t>
  </si>
  <si>
    <t>A 'Clear Form' button has not been added to avoid using macros which may not function for everyone.</t>
  </si>
  <si>
    <t>Calculations Explained:</t>
  </si>
  <si>
    <t>4.</t>
  </si>
  <si>
    <r>
      <rPr>
        <b/>
        <sz val="11"/>
        <color theme="1"/>
        <rFont val="Aptos Narrow"/>
        <family val="2"/>
        <scheme val="minor"/>
      </rPr>
      <t>Total Deductions:</t>
    </r>
    <r>
      <rPr>
        <sz val="11"/>
        <color theme="1"/>
        <rFont val="Aptos Narrow"/>
        <family val="2"/>
        <scheme val="minor"/>
      </rPr>
      <t xml:space="preserve"> Working Dues + RSSP + Insurance Premium </t>
    </r>
    <r>
      <rPr>
        <b/>
        <sz val="11"/>
        <color theme="1"/>
        <rFont val="Aptos Narrow"/>
        <family val="2"/>
        <scheme val="minor"/>
      </rPr>
      <t>OR</t>
    </r>
    <r>
      <rPr>
        <sz val="11"/>
        <color theme="1"/>
        <rFont val="Aptos Narrow"/>
        <family val="2"/>
        <scheme val="minor"/>
      </rPr>
      <t xml:space="preserve"> Filing Fees + Insurance Premium, in the case of Permitees</t>
    </r>
  </si>
  <si>
    <t>$34.00 / Engagement Week</t>
  </si>
  <si>
    <t>$20.00 / Engagement Week</t>
  </si>
  <si>
    <t>$24.00 / Engagement Week</t>
  </si>
  <si>
    <t>Permittee/Non-member Filing Fee: 8.25% plus 
Member Insurance Premium Equivalent</t>
  </si>
  <si>
    <r>
      <t xml:space="preserve">Email this form with your remittance to </t>
    </r>
    <r>
      <rPr>
        <u/>
        <sz val="11"/>
        <color rgb="FF9D2442"/>
        <rFont val="Aptos Narrow"/>
        <family val="2"/>
        <scheme val="minor"/>
      </rPr>
      <t>engagerar@caea.com</t>
    </r>
    <r>
      <rPr>
        <sz val="11"/>
        <color theme="1"/>
        <rFont val="Aptos Narrow"/>
        <family val="2"/>
        <scheme val="minor"/>
      </rPr>
      <t>, as per CTA/ITA 16:15 - Remittances.</t>
    </r>
  </si>
  <si>
    <t>$7.00/day (to applicable maximum)</t>
  </si>
  <si>
    <t>Working Dues 2.25%</t>
  </si>
  <si>
    <t>RRSP 6%</t>
  </si>
  <si>
    <t>Total Understudy
Performance Fees</t>
  </si>
  <si>
    <t>Additional Amounts paid by Engager</t>
  </si>
  <si>
    <t>Artist Contractual Fees</t>
  </si>
  <si>
    <t>Deductions &amp; Other Remittances</t>
  </si>
  <si>
    <t xml:space="preserve">Remittance Total: </t>
  </si>
  <si>
    <t>Version - August 28,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</si>
</sst>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;@"/>
    <numFmt numFmtId="165" formatCode="&quot;$&quot;#,##0.00"/>
  </numFmts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9.5"/>
      <name val="Aptos Narrow"/>
      <family val="2"/>
      <scheme val="minor"/>
    </font>
    <font>
      <u/>
      <sz val="11"/>
      <color rgb="FF9D2442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F4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/>
      <top/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ck">
        <color indexed="64"/>
      </right>
      <top/>
      <bottom style="thin">
        <color theme="0" tint="-0.24997711111789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77111117893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theme="0" tint="-0.249977111117893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2" borderId="0" xfId="0" applyFill="1"/>
    <xf numFmtId="0" fontId="0" fillId="0" borderId="0" xfId="0" applyAlignment="1">
      <alignment horizontal="center" vertical="top"/>
    </xf>
    <xf numFmtId="0" fontId="1" fillId="0" borderId="0" xfId="0" applyFont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0" xfId="0" applyProtection="1">
      <protection locked="0"/>
    </xf>
    <xf numFmtId="165" fontId="0" fillId="0" borderId="0" xfId="0" applyNumberFormat="1"/>
    <xf numFmtId="165" fontId="4" fillId="0" borderId="1" xfId="0" applyNumberFormat="1" applyFont="1" applyBorder="1" applyAlignment="1" applyProtection="1">
      <alignment horizontal="left"/>
      <protection locked="0"/>
    </xf>
    <xf numFmtId="164" fontId="4" fillId="0" borderId="1" xfId="0" applyNumberFormat="1" applyFont="1" applyBorder="1" applyAlignment="1" applyProtection="1">
      <alignment horizontal="left"/>
      <protection locked="0"/>
    </xf>
    <xf numFmtId="165" fontId="0" fillId="0" borderId="5" xfId="0" applyNumberFormat="1" applyBorder="1"/>
    <xf numFmtId="9" fontId="0" fillId="2" borderId="6" xfId="0" applyNumberFormat="1" applyFill="1" applyBorder="1"/>
    <xf numFmtId="0" fontId="0" fillId="0" borderId="5" xfId="0" applyBorder="1"/>
    <xf numFmtId="0" fontId="0" fillId="2" borderId="14" xfId="0" applyFill="1" applyBorder="1"/>
    <xf numFmtId="0" fontId="0" fillId="0" borderId="6" xfId="0" applyBorder="1" applyProtection="1">
      <protection locked="0"/>
    </xf>
    <xf numFmtId="165" fontId="0" fillId="0" borderId="6" xfId="0" applyNumberFormat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165" fontId="0" fillId="5" borderId="8" xfId="0" applyNumberFormat="1" applyFill="1" applyBorder="1" applyAlignment="1" applyProtection="1">
      <alignment horizontal="center"/>
      <protection locked="0"/>
    </xf>
    <xf numFmtId="3" fontId="0" fillId="5" borderId="8" xfId="0" applyNumberFormat="1" applyFill="1" applyBorder="1" applyAlignment="1" applyProtection="1">
      <alignment horizontal="center"/>
      <protection locked="0"/>
    </xf>
    <xf numFmtId="0" fontId="0" fillId="5" borderId="8" xfId="0" applyFill="1" applyBorder="1" applyProtection="1">
      <protection locked="0"/>
    </xf>
    <xf numFmtId="165" fontId="0" fillId="5" borderId="11" xfId="0" applyNumberFormat="1" applyFill="1" applyBorder="1" applyAlignment="1" applyProtection="1">
      <alignment horizontal="center"/>
      <protection locked="0"/>
    </xf>
    <xf numFmtId="3" fontId="0" fillId="5" borderId="11" xfId="0" applyNumberFormat="1" applyFill="1" applyBorder="1" applyAlignment="1" applyProtection="1">
      <alignment horizontal="center"/>
      <protection locked="0"/>
    </xf>
    <xf numFmtId="0" fontId="0" fillId="5" borderId="11" xfId="0" applyFill="1" applyBorder="1" applyProtection="1">
      <protection locked="0"/>
    </xf>
    <xf numFmtId="165" fontId="0" fillId="0" borderId="8" xfId="0" applyNumberFormat="1" applyBorder="1" applyAlignment="1">
      <alignment horizontal="center"/>
    </xf>
    <xf numFmtId="165" fontId="0" fillId="0" borderId="20" xfId="0" applyNumberFormat="1" applyBorder="1" applyAlignment="1" applyProtection="1">
      <alignment horizontal="center"/>
      <protection locked="0"/>
    </xf>
    <xf numFmtId="0" fontId="0" fillId="0" borderId="8" xfId="0" applyBorder="1" applyProtection="1">
      <protection locked="0"/>
    </xf>
    <xf numFmtId="165" fontId="0" fillId="0" borderId="8" xfId="0" applyNumberFormat="1" applyBorder="1" applyAlignment="1" applyProtection="1">
      <alignment horizontal="center"/>
      <protection locked="0"/>
    </xf>
    <xf numFmtId="0" fontId="0" fillId="0" borderId="11" xfId="0" applyBorder="1" applyProtection="1">
      <protection locked="0"/>
    </xf>
    <xf numFmtId="165" fontId="0" fillId="0" borderId="11" xfId="0" applyNumberFormat="1" applyBorder="1" applyAlignment="1" applyProtection="1">
      <alignment horizontal="center"/>
      <protection locked="0"/>
    </xf>
    <xf numFmtId="0" fontId="0" fillId="0" borderId="0" xfId="0" quotePrefix="1"/>
    <xf numFmtId="0" fontId="3" fillId="0" borderId="6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/>
    </xf>
    <xf numFmtId="0" fontId="3" fillId="0" borderId="22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0" fillId="2" borderId="15" xfId="0" applyFill="1" applyBorder="1"/>
    <xf numFmtId="0" fontId="0" fillId="2" borderId="16" xfId="0" applyFill="1" applyBorder="1"/>
    <xf numFmtId="165" fontId="1" fillId="4" borderId="17" xfId="0" applyNumberFormat="1" applyFont="1" applyFill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1" fillId="4" borderId="16" xfId="0" applyNumberFormat="1" applyFont="1" applyFill="1" applyBorder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0" fillId="2" borderId="24" xfId="0" applyFill="1" applyBorder="1"/>
    <xf numFmtId="0" fontId="5" fillId="3" borderId="0" xfId="0" applyFont="1" applyFill="1" applyAlignment="1">
      <alignment horizontal="center" vertical="center" wrapText="1"/>
    </xf>
    <xf numFmtId="165" fontId="0" fillId="3" borderId="5" xfId="0" applyNumberFormat="1" applyFill="1" applyBorder="1" applyAlignment="1">
      <alignment horizontal="center"/>
    </xf>
    <xf numFmtId="165" fontId="0" fillId="4" borderId="8" xfId="0" applyNumberFormat="1" applyFill="1" applyBorder="1" applyAlignment="1" applyProtection="1">
      <alignment horizontal="center"/>
      <protection locked="0"/>
    </xf>
    <xf numFmtId="165" fontId="0" fillId="4" borderId="25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0" fontId="6" fillId="3" borderId="6" xfId="0" applyFont="1" applyFill="1" applyBorder="1" applyAlignment="1">
      <alignment vertical="center"/>
    </xf>
    <xf numFmtId="0" fontId="0" fillId="3" borderId="6" xfId="0" applyFill="1" applyBorder="1"/>
    <xf numFmtId="165" fontId="0" fillId="3" borderId="6" xfId="0" applyNumberFormat="1" applyFill="1" applyBorder="1" applyAlignment="1">
      <alignment horizontal="center"/>
    </xf>
    <xf numFmtId="0" fontId="0" fillId="3" borderId="0" xfId="0" applyFill="1"/>
    <xf numFmtId="0" fontId="0" fillId="2" borderId="26" xfId="0" applyFill="1" applyBorder="1"/>
    <xf numFmtId="165" fontId="0" fillId="0" borderId="18" xfId="0" applyNumberFormat="1" applyBorder="1"/>
    <xf numFmtId="165" fontId="4" fillId="4" borderId="5" xfId="0" applyNumberFormat="1" applyFont="1" applyFill="1" applyBorder="1"/>
    <xf numFmtId="0" fontId="5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65" fontId="0" fillId="0" borderId="18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0" fontId="8" fillId="0" borderId="0" xfId="0" applyFont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0" fillId="0" borderId="2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0" fillId="0" borderId="4" xfId="0" applyBorder="1" applyAlignment="1" applyProtection="1">
      <alignment horizontal="left"/>
      <protection locked="0"/>
    </xf>
    <xf numFmtId="0" fontId="3" fillId="0" borderId="21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6" fillId="2" borderId="0" xfId="0" applyFont="1" applyFill="1" applyAlignment="1">
      <alignment horizontal="center" vertical="center"/>
    </xf>
    <xf numFmtId="0" fontId="0" fillId="5" borderId="9" xfId="0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5" borderId="10" xfId="0" applyFill="1" applyBorder="1" applyProtection="1">
      <protection locked="0"/>
    </xf>
    <xf numFmtId="0" fontId="0" fillId="5" borderId="12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3" xfId="0" applyFill="1" applyBorder="1" applyProtection="1">
      <protection locked="0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D2442"/>
      <color rgb="FFFFF3F4"/>
      <color rgb="FFFFE7E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171451</xdr:rowOff>
    </xdr:from>
    <xdr:to>
      <xdr:col>0</xdr:col>
      <xdr:colOff>1248172</xdr:colOff>
      <xdr:row>0</xdr:row>
      <xdr:rowOff>647701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A72F76-4EB5-668E-004C-33AF7A498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171451"/>
          <a:ext cx="1105297" cy="476250"/>
        </a:xfrm>
        <a:prstGeom prst="rect">
          <a:avLst/>
        </a:prstGeom>
      </xdr:spPr>
    </xdr:pic>
    <xdr:clientData/>
  </xdr:twoCellAnchor>
  <xdr:twoCellAnchor editAs="oneCell">
    <xdr:from>
      <xdr:col>17</xdr:col>
      <xdr:colOff>405913</xdr:colOff>
      <xdr:row>0</xdr:row>
      <xdr:rowOff>109858</xdr:rowOff>
    </xdr:from>
    <xdr:to>
      <xdr:col>17</xdr:col>
      <xdr:colOff>2226514</xdr:colOff>
      <xdr:row>0</xdr:row>
      <xdr:rowOff>719458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88583349-16BB-E82A-5A53-34FD08EE7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318171" y="109858"/>
          <a:ext cx="1820601" cy="609600"/>
        </a:xfrm>
        <a:prstGeom prst="rect">
          <a:avLst/>
        </a:prstGeom>
      </xdr:spPr>
    </xdr:pic>
    <xdr:clientData/>
  </xdr:twoCellAnchor>
  <xdr:twoCellAnchor>
    <xdr:from>
      <xdr:col>5</xdr:col>
      <xdr:colOff>719599</xdr:colOff>
      <xdr:row>0</xdr:row>
      <xdr:rowOff>120208</xdr:rowOff>
    </xdr:from>
    <xdr:to>
      <xdr:col>12</xdr:col>
      <xdr:colOff>322417</xdr:colOff>
      <xdr:row>0</xdr:row>
      <xdr:rowOff>960572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6E09FA4B-8B61-AD03-29F4-735858F632CE}"/>
            </a:ext>
          </a:extLst>
        </xdr:cNvPr>
        <xdr:cNvSpPr txBox="1"/>
      </xdr:nvSpPr>
      <xdr:spPr>
        <a:xfrm>
          <a:off x="5764620" y="120208"/>
          <a:ext cx="6552839" cy="8403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CA" sz="18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CANADIAN THEATRE AGREEMENT</a:t>
          </a:r>
        </a:p>
        <a:p>
          <a:pPr algn="ctr"/>
          <a:r>
            <a:rPr lang="en-CA" sz="14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ENGAGER REMITTANCE CALCULATOR</a:t>
          </a:r>
        </a:p>
        <a:p>
          <a:pPr algn="ctr"/>
          <a:endParaRPr lang="en-CA" sz="4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n-CA" sz="11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to be remitted to </a:t>
          </a:r>
          <a:r>
            <a:rPr lang="en-CA" sz="1100" u="sng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engagerar@caea.com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0957-4C7E-4C8D-A4B0-9688A14DA84D}">
  <dimension ref="A1:B15"/>
  <sheetViews>
    <sheetView tabSelected="1" workbookViewId="0">
      <selection activeCell="G13" sqref="G13"/>
    </sheetView>
  </sheetViews>
  <sheetFormatPr defaultRowHeight="15" x14ac:dyDescent="0.25"/>
  <cols>
    <col min="1" max="1" width="4.140625" customWidth="1"/>
    <col min="2" max="2" width="70.140625" customWidth="1"/>
  </cols>
  <sheetData>
    <row r="1" spans="1:2" x14ac:dyDescent="0.25">
      <c r="B1" t="s">
        <v>41</v>
      </c>
    </row>
    <row r="3" spans="1:2" x14ac:dyDescent="0.25">
      <c r="A3" s="30" t="s">
        <v>15</v>
      </c>
      <c r="B3" s="3" t="s">
        <v>16</v>
      </c>
    </row>
    <row r="4" spans="1:2" x14ac:dyDescent="0.25">
      <c r="A4" s="30"/>
      <c r="B4" t="s">
        <v>24</v>
      </c>
    </row>
    <row r="5" spans="1:2" x14ac:dyDescent="0.25">
      <c r="A5" s="30"/>
      <c r="B5" t="s">
        <v>23</v>
      </c>
    </row>
    <row r="7" spans="1:2" x14ac:dyDescent="0.25">
      <c r="A7" s="30" t="s">
        <v>17</v>
      </c>
      <c r="B7" t="s">
        <v>18</v>
      </c>
    </row>
    <row r="8" spans="1:2" x14ac:dyDescent="0.25">
      <c r="A8" s="30"/>
      <c r="B8" t="s">
        <v>19</v>
      </c>
    </row>
    <row r="9" spans="1:2" x14ac:dyDescent="0.25">
      <c r="B9" t="s">
        <v>20</v>
      </c>
    </row>
    <row r="11" spans="1:2" x14ac:dyDescent="0.25">
      <c r="A11" s="30" t="s">
        <v>21</v>
      </c>
      <c r="B11" t="s">
        <v>32</v>
      </c>
    </row>
    <row r="13" spans="1:2" x14ac:dyDescent="0.25">
      <c r="A13" s="30" t="s">
        <v>26</v>
      </c>
      <c r="B13" t="s">
        <v>25</v>
      </c>
    </row>
    <row r="14" spans="1:2" x14ac:dyDescent="0.25">
      <c r="B14" t="s">
        <v>22</v>
      </c>
    </row>
    <row r="15" spans="1:2" x14ac:dyDescent="0.25">
      <c r="B15" t="s">
        <v>27</v>
      </c>
    </row>
  </sheetData>
  <pageMargins left="0.7" right="0.7" top="0.75" bottom="0.75" header="0.3" footer="0.3"/>
  <pageSetup orientation="portrait" horizontalDpi="1200" verticalDpi="1200" r:id="rId1"/>
  <ignoredErrors>
    <ignoredError sqref="A3 A7 A11 A1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B5A6-CC62-4A65-ADAD-BF2F6A42AEF9}">
  <sheetPr codeName="Sheet1">
    <pageSetUpPr fitToPage="1"/>
  </sheetPr>
  <dimension ref="A1:R51"/>
  <sheetViews>
    <sheetView topLeftCell="A14" zoomScale="118" zoomScaleNormal="118" workbookViewId="0">
      <selection activeCell="H15" sqref="H15"/>
    </sheetView>
  </sheetViews>
  <sheetFormatPr defaultRowHeight="15" x14ac:dyDescent="0.25"/>
  <cols>
    <col min="1" max="1" width="36.85546875" customWidth="1"/>
    <col min="2" max="2" width="18.42578125" customWidth="1"/>
    <col min="3" max="3" width="16.7109375" customWidth="1"/>
    <col min="4" max="4" width="1.5703125" customWidth="1"/>
    <col min="5" max="5" width="2.140625" customWidth="1"/>
    <col min="6" max="6" width="17.5703125" customWidth="1"/>
    <col min="7" max="7" width="13.7109375" customWidth="1"/>
    <col min="8" max="8" width="19" customWidth="1"/>
    <col min="9" max="9" width="15.42578125" customWidth="1"/>
    <col min="10" max="10" width="18.140625" customWidth="1"/>
    <col min="11" max="11" width="2.140625" customWidth="1"/>
    <col min="12" max="12" width="18.28515625" customWidth="1"/>
    <col min="13" max="13" width="14.85546875" customWidth="1"/>
    <col min="14" max="14" width="20.7109375" customWidth="1"/>
    <col min="15" max="15" width="5.5703125" customWidth="1"/>
    <col min="16" max="16" width="20.7109375" customWidth="1"/>
    <col min="17" max="17" width="2.140625" customWidth="1"/>
    <col min="18" max="18" width="43.140625" customWidth="1"/>
  </cols>
  <sheetData>
    <row r="1" spans="1:18" ht="78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6.75" customHeight="1" x14ac:dyDescent="0.25"/>
    <row r="3" spans="1:18" ht="20.25" customHeight="1" x14ac:dyDescent="0.3">
      <c r="A3" s="68"/>
      <c r="B3" s="69"/>
      <c r="C3" s="70"/>
      <c r="D3" s="41"/>
      <c r="E3" s="7"/>
      <c r="F3" s="68"/>
      <c r="G3" s="69"/>
      <c r="H3" s="69"/>
      <c r="I3" s="69"/>
      <c r="J3" s="69"/>
      <c r="K3" s="69"/>
      <c r="L3" s="70"/>
      <c r="N3" s="10"/>
      <c r="O3" s="17" t="s">
        <v>12</v>
      </c>
      <c r="P3" s="32" t="str">
        <f>IF(N3="", "", N3 + 6 - WEEKDAY(N3 + 6, 1) + 1)</f>
        <v/>
      </c>
      <c r="R3" s="9"/>
    </row>
    <row r="4" spans="1:18" s="3" customFormat="1" x14ac:dyDescent="0.25">
      <c r="A4" s="3" t="s">
        <v>0</v>
      </c>
      <c r="F4" s="3" t="s">
        <v>1</v>
      </c>
      <c r="N4" s="3" t="s">
        <v>2</v>
      </c>
      <c r="P4" s="3" t="s">
        <v>13</v>
      </c>
      <c r="R4" s="3" t="s">
        <v>5</v>
      </c>
    </row>
    <row r="5" spans="1:18" s="3" customFormat="1" ht="6" customHeight="1" x14ac:dyDescent="0.25"/>
    <row r="6" spans="1:18" ht="27" customHeight="1" x14ac:dyDescent="0.25">
      <c r="A6" s="59" t="s">
        <v>38</v>
      </c>
      <c r="B6" s="60"/>
      <c r="C6" s="61"/>
      <c r="D6" s="50"/>
      <c r="E6" s="60" t="s">
        <v>39</v>
      </c>
      <c r="F6" s="60"/>
      <c r="G6" s="60"/>
      <c r="H6" s="60"/>
      <c r="I6" s="60"/>
      <c r="J6" s="60"/>
      <c r="L6" s="59" t="s">
        <v>11</v>
      </c>
      <c r="M6" s="73"/>
      <c r="N6" s="73"/>
      <c r="O6" s="73"/>
      <c r="P6" s="73"/>
      <c r="Q6" s="73"/>
      <c r="R6" s="73"/>
    </row>
    <row r="7" spans="1:18" s="2" customFormat="1" ht="18" customHeight="1" x14ac:dyDescent="0.25">
      <c r="A7" s="80" t="s">
        <v>3</v>
      </c>
      <c r="B7" s="58" t="s">
        <v>14</v>
      </c>
      <c r="C7" s="58" t="s">
        <v>4</v>
      </c>
      <c r="D7" s="31"/>
      <c r="E7" s="71" t="s">
        <v>34</v>
      </c>
      <c r="F7" s="72"/>
      <c r="G7" s="33" t="s">
        <v>35</v>
      </c>
      <c r="H7" s="34" t="s">
        <v>5</v>
      </c>
      <c r="I7" s="67" t="s">
        <v>6</v>
      </c>
      <c r="J7" s="58" t="s">
        <v>37</v>
      </c>
      <c r="K7" s="31"/>
      <c r="L7" s="58" t="s">
        <v>36</v>
      </c>
      <c r="M7" s="58" t="s">
        <v>10</v>
      </c>
      <c r="N7" s="66" t="s">
        <v>7</v>
      </c>
      <c r="O7" s="81"/>
      <c r="P7" s="81"/>
      <c r="Q7" s="82"/>
      <c r="R7" s="58" t="s">
        <v>8</v>
      </c>
    </row>
    <row r="8" spans="1:18" s="2" customFormat="1" ht="28.5" customHeight="1" x14ac:dyDescent="0.25">
      <c r="A8" s="80"/>
      <c r="B8" s="58"/>
      <c r="C8" s="66"/>
      <c r="D8" s="31"/>
      <c r="E8" s="64" t="s">
        <v>31</v>
      </c>
      <c r="F8" s="64"/>
      <c r="G8" s="64"/>
      <c r="H8" s="65"/>
      <c r="I8" s="67"/>
      <c r="J8" s="58"/>
      <c r="K8" s="31"/>
      <c r="L8" s="58"/>
      <c r="M8" s="58"/>
      <c r="N8" s="66"/>
      <c r="O8" s="81"/>
      <c r="P8" s="81"/>
      <c r="Q8" s="82"/>
      <c r="R8" s="58"/>
    </row>
    <row r="9" spans="1:18" ht="5.25" customHeight="1" x14ac:dyDescent="0.25">
      <c r="A9" s="5"/>
      <c r="B9" s="1"/>
      <c r="C9" s="5"/>
      <c r="D9" s="51"/>
      <c r="E9" s="1"/>
      <c r="F9" s="4"/>
      <c r="G9" s="12"/>
      <c r="H9" s="35"/>
      <c r="I9" s="36"/>
      <c r="J9" s="36"/>
      <c r="K9" s="13"/>
      <c r="L9" s="4"/>
      <c r="M9" s="5"/>
      <c r="N9" s="6"/>
      <c r="O9" s="1"/>
      <c r="P9" s="1"/>
      <c r="Q9" s="4"/>
      <c r="R9" s="5"/>
    </row>
    <row r="10" spans="1:18" x14ac:dyDescent="0.25">
      <c r="A10" s="26"/>
      <c r="B10" s="27"/>
      <c r="C10" s="49" t="str">
        <f>IF(B10="", "", B10+#REF!+L10)</f>
        <v/>
      </c>
      <c r="D10" s="24"/>
      <c r="E10" s="62" t="str">
        <f>IF(B10="", "", (#REF!+L10)*0.0225)</f>
        <v/>
      </c>
      <c r="F10" s="63"/>
      <c r="G10" s="24" t="str">
        <f>IF(B10="", "", (#REF!+L10)*0.06)</f>
        <v/>
      </c>
      <c r="H10" s="25" t="str">
        <f t="shared" ref="H10:H48" si="0">IF(B10="", "",
   IF(R3="$34.00 / Engagement Week", 34,
   IF(R3="$24.00 / Engagement Week", 24,
   IF(R3="$20.00 / Engagement Week", 20,
   IF(R3="$7.00/day (to applicable maximum)", "", "")))))</f>
        <v/>
      </c>
      <c r="I10" s="37" t="str">
        <f>IF(AND(E10="", G10="", H10=""), "", E10+G10+H10)</f>
        <v/>
      </c>
      <c r="J10" s="45"/>
      <c r="K10" s="11"/>
      <c r="L10" s="18"/>
      <c r="M10" s="19"/>
      <c r="N10" s="74"/>
      <c r="O10" s="75"/>
      <c r="P10" s="75"/>
      <c r="Q10" s="76"/>
      <c r="R10" s="20"/>
    </row>
    <row r="11" spans="1:18" x14ac:dyDescent="0.25">
      <c r="A11" s="28"/>
      <c r="B11" s="29"/>
      <c r="C11" s="49" t="str">
        <f>IF(B11="", "", B11+#REF!+L11)</f>
        <v/>
      </c>
      <c r="D11" s="24"/>
      <c r="E11" s="62" t="str">
        <f>IF(B11="", "", (#REF!+L11)*0.0225)</f>
        <v/>
      </c>
      <c r="F11" s="63"/>
      <c r="G11" s="24" t="str">
        <f>IF(B11="", "", (#REF!+L11)*0.06)</f>
        <v/>
      </c>
      <c r="H11" s="25" t="str">
        <f t="shared" si="0"/>
        <v/>
      </c>
      <c r="I11" s="37" t="str">
        <f t="shared" ref="I11:I48" si="1">IF(AND(C11="", F11="", G11=""), "", C11+F11+G11)</f>
        <v/>
      </c>
      <c r="J11" s="45"/>
      <c r="K11" s="11"/>
      <c r="L11" s="21"/>
      <c r="M11" s="22"/>
      <c r="N11" s="77"/>
      <c r="O11" s="78"/>
      <c r="P11" s="78"/>
      <c r="Q11" s="79"/>
      <c r="R11" s="23"/>
    </row>
    <row r="12" spans="1:18" x14ac:dyDescent="0.25">
      <c r="A12" s="28"/>
      <c r="B12" s="29"/>
      <c r="C12" s="49" t="str">
        <f>IF(B12="", "", B12+#REF!+L12)</f>
        <v/>
      </c>
      <c r="D12" s="24"/>
      <c r="E12" s="62" t="str">
        <f>IF(B12="", "", (#REF!+L12)*0.0225)</f>
        <v/>
      </c>
      <c r="F12" s="63"/>
      <c r="G12" s="24" t="str">
        <f>IF(B12="", "", (#REF!+L12)*0.06)</f>
        <v/>
      </c>
      <c r="H12" s="25" t="str">
        <f t="shared" si="0"/>
        <v/>
      </c>
      <c r="I12" s="37" t="str">
        <f t="shared" si="1"/>
        <v/>
      </c>
      <c r="J12" s="45"/>
      <c r="K12" s="11"/>
      <c r="L12" s="21"/>
      <c r="M12" s="22"/>
      <c r="N12" s="77"/>
      <c r="O12" s="78"/>
      <c r="P12" s="78"/>
      <c r="Q12" s="79"/>
      <c r="R12" s="23"/>
    </row>
    <row r="13" spans="1:18" x14ac:dyDescent="0.25">
      <c r="A13" s="28"/>
      <c r="B13" s="29"/>
      <c r="C13" s="49" t="str">
        <f>IF(B13="", "", B13+#REF!+L13)</f>
        <v/>
      </c>
      <c r="D13" s="24"/>
      <c r="E13" s="62" t="str">
        <f>IF(B13="", "", (#REF!+L13)*0.0225)</f>
        <v/>
      </c>
      <c r="F13" s="63"/>
      <c r="G13" s="24" t="str">
        <f>IF(B13="", "", (#REF!+L13)*0.06)</f>
        <v/>
      </c>
      <c r="H13" s="25" t="str">
        <f t="shared" si="0"/>
        <v/>
      </c>
      <c r="I13" s="37" t="str">
        <f t="shared" si="1"/>
        <v/>
      </c>
      <c r="J13" s="45"/>
      <c r="K13" s="11"/>
      <c r="L13" s="21"/>
      <c r="M13" s="22"/>
      <c r="N13" s="77"/>
      <c r="O13" s="78"/>
      <c r="P13" s="78"/>
      <c r="Q13" s="79"/>
      <c r="R13" s="23"/>
    </row>
    <row r="14" spans="1:18" x14ac:dyDescent="0.25">
      <c r="A14" s="28"/>
      <c r="B14" s="29"/>
      <c r="C14" s="49" t="str">
        <f>IF(B14="", "", B14+#REF!+L14)</f>
        <v/>
      </c>
      <c r="D14" s="24"/>
      <c r="E14" s="62" t="str">
        <f>IF(B14="", "", (#REF!+L14)*0.0225)</f>
        <v/>
      </c>
      <c r="F14" s="63"/>
      <c r="G14" s="24" t="str">
        <f>IF(B14="", "", (#REF!+L14)*0.06)</f>
        <v/>
      </c>
      <c r="H14" s="25" t="str">
        <f t="shared" si="0"/>
        <v/>
      </c>
      <c r="I14" s="37" t="str">
        <f t="shared" si="1"/>
        <v/>
      </c>
      <c r="J14" s="45"/>
      <c r="K14" s="11"/>
      <c r="L14" s="21"/>
      <c r="M14" s="22"/>
      <c r="N14" s="77"/>
      <c r="O14" s="78"/>
      <c r="P14" s="78"/>
      <c r="Q14" s="79"/>
      <c r="R14" s="23"/>
    </row>
    <row r="15" spans="1:18" x14ac:dyDescent="0.25">
      <c r="A15" s="28"/>
      <c r="B15" s="29"/>
      <c r="C15" s="49" t="str">
        <f>IF(B15="", "", B15+#REF!+L15)</f>
        <v/>
      </c>
      <c r="D15" s="24"/>
      <c r="E15" s="62" t="str">
        <f>IF(B15="", "", (#REF!+L15)*0.0225)</f>
        <v/>
      </c>
      <c r="F15" s="63"/>
      <c r="G15" s="24" t="str">
        <f>IF(B15="", "", (#REF!+L15)*0.06)</f>
        <v/>
      </c>
      <c r="H15" s="25" t="str">
        <f t="shared" si="0"/>
        <v/>
      </c>
      <c r="I15" s="37" t="str">
        <f t="shared" si="1"/>
        <v/>
      </c>
      <c r="J15" s="45"/>
      <c r="K15" s="11"/>
      <c r="L15" s="21"/>
      <c r="M15" s="22"/>
      <c r="N15" s="77"/>
      <c r="O15" s="78"/>
      <c r="P15" s="78"/>
      <c r="Q15" s="79"/>
      <c r="R15" s="23"/>
    </row>
    <row r="16" spans="1:18" x14ac:dyDescent="0.25">
      <c r="A16" s="28"/>
      <c r="B16" s="29"/>
      <c r="C16" s="49" t="str">
        <f>IF(B16="", "", B16+#REF!+L16)</f>
        <v/>
      </c>
      <c r="D16" s="24"/>
      <c r="E16" s="62" t="str">
        <f>IF(B16="", "", (#REF!+L16)*0.0225)</f>
        <v/>
      </c>
      <c r="F16" s="63"/>
      <c r="G16" s="24" t="str">
        <f>IF(B16="", "", (#REF!+L16)*0.06)</f>
        <v/>
      </c>
      <c r="H16" s="25" t="str">
        <f t="shared" si="0"/>
        <v/>
      </c>
      <c r="I16" s="37" t="str">
        <f t="shared" si="1"/>
        <v/>
      </c>
      <c r="J16" s="45"/>
      <c r="K16" s="11"/>
      <c r="L16" s="21"/>
      <c r="M16" s="22"/>
      <c r="N16" s="77"/>
      <c r="O16" s="78"/>
      <c r="P16" s="78"/>
      <c r="Q16" s="79"/>
      <c r="R16" s="23"/>
    </row>
    <row r="17" spans="1:18" x14ac:dyDescent="0.25">
      <c r="A17" s="28"/>
      <c r="B17" s="29"/>
      <c r="C17" s="49" t="str">
        <f>IF(B17="", "", B17+#REF!+L17)</f>
        <v/>
      </c>
      <c r="D17" s="24"/>
      <c r="E17" s="62" t="str">
        <f>IF(B17="", "", (#REF!+L17)*0.0225)</f>
        <v/>
      </c>
      <c r="F17" s="63"/>
      <c r="G17" s="24" t="str">
        <f>IF(B17="", "", (#REF!+L17)*0.06)</f>
        <v/>
      </c>
      <c r="H17" s="25" t="str">
        <f t="shared" si="0"/>
        <v/>
      </c>
      <c r="I17" s="37" t="str">
        <f t="shared" si="1"/>
        <v/>
      </c>
      <c r="J17" s="45"/>
      <c r="K17" s="11"/>
      <c r="L17" s="21"/>
      <c r="M17" s="22"/>
      <c r="N17" s="77"/>
      <c r="O17" s="78"/>
      <c r="P17" s="78"/>
      <c r="Q17" s="79"/>
      <c r="R17" s="23"/>
    </row>
    <row r="18" spans="1:18" x14ac:dyDescent="0.25">
      <c r="A18" s="28"/>
      <c r="B18" s="29"/>
      <c r="C18" s="49" t="str">
        <f>IF(B18="", "", B18+#REF!+L18)</f>
        <v/>
      </c>
      <c r="D18" s="24"/>
      <c r="E18" s="62" t="str">
        <f>IF(B18="", "", (#REF!+L18)*0.0225)</f>
        <v/>
      </c>
      <c r="F18" s="63"/>
      <c r="G18" s="24" t="str">
        <f>IF(B18="", "", (#REF!+L18)*0.06)</f>
        <v/>
      </c>
      <c r="H18" s="25" t="str">
        <f t="shared" si="0"/>
        <v/>
      </c>
      <c r="I18" s="37" t="str">
        <f t="shared" si="1"/>
        <v/>
      </c>
      <c r="J18" s="45"/>
      <c r="K18" s="11"/>
      <c r="L18" s="21"/>
      <c r="M18" s="22"/>
      <c r="N18" s="77"/>
      <c r="O18" s="78"/>
      <c r="P18" s="78"/>
      <c r="Q18" s="79"/>
      <c r="R18" s="23"/>
    </row>
    <row r="19" spans="1:18" x14ac:dyDescent="0.25">
      <c r="A19" s="28"/>
      <c r="B19" s="29"/>
      <c r="C19" s="49" t="str">
        <f>IF(B19="", "", B19+#REF!+L19)</f>
        <v/>
      </c>
      <c r="D19" s="24"/>
      <c r="E19" s="62" t="str">
        <f>IF(B19="", "", (#REF!+L19)*0.0225)</f>
        <v/>
      </c>
      <c r="F19" s="63"/>
      <c r="G19" s="24" t="str">
        <f>IF(B19="", "", (#REF!+L19)*0.06)</f>
        <v/>
      </c>
      <c r="H19" s="25" t="str">
        <f t="shared" si="0"/>
        <v/>
      </c>
      <c r="I19" s="37" t="str">
        <f t="shared" si="1"/>
        <v/>
      </c>
      <c r="J19" s="45"/>
      <c r="K19" s="11"/>
      <c r="L19" s="21"/>
      <c r="M19" s="22"/>
      <c r="N19" s="77"/>
      <c r="O19" s="78"/>
      <c r="P19" s="78"/>
      <c r="Q19" s="79"/>
      <c r="R19" s="23"/>
    </row>
    <row r="20" spans="1:18" x14ac:dyDescent="0.25">
      <c r="A20" s="28"/>
      <c r="B20" s="29"/>
      <c r="C20" s="49" t="str">
        <f>IF(B20="", "", B20+#REF!+L20)</f>
        <v/>
      </c>
      <c r="D20" s="24"/>
      <c r="E20" s="62" t="str">
        <f>IF(B20="", "", (#REF!+L20)*0.0225)</f>
        <v/>
      </c>
      <c r="F20" s="63"/>
      <c r="G20" s="24" t="str">
        <f>IF(B20="", "", (#REF!+L20)*0.06)</f>
        <v/>
      </c>
      <c r="H20" s="25" t="str">
        <f t="shared" si="0"/>
        <v/>
      </c>
      <c r="I20" s="37" t="str">
        <f t="shared" si="1"/>
        <v/>
      </c>
      <c r="J20" s="45"/>
      <c r="K20" s="11"/>
      <c r="L20" s="21"/>
      <c r="M20" s="22"/>
      <c r="N20" s="77"/>
      <c r="O20" s="78"/>
      <c r="P20" s="78"/>
      <c r="Q20" s="79"/>
      <c r="R20" s="23"/>
    </row>
    <row r="21" spans="1:18" x14ac:dyDescent="0.25">
      <c r="A21" s="26"/>
      <c r="B21" s="27"/>
      <c r="C21" s="49" t="str">
        <f>IF(B21="", "", B21+#REF!+L21)</f>
        <v/>
      </c>
      <c r="D21" s="24"/>
      <c r="E21" s="62" t="str">
        <f>IF(B21="", "", (#REF!+L21)*0.0225)</f>
        <v/>
      </c>
      <c r="F21" s="63"/>
      <c r="G21" s="24" t="str">
        <f>IF(B21="", "", (#REF!+L21)*0.06)</f>
        <v/>
      </c>
      <c r="H21" s="25" t="str">
        <f t="shared" si="0"/>
        <v/>
      </c>
      <c r="I21" s="37" t="str">
        <f t="shared" si="1"/>
        <v/>
      </c>
      <c r="J21" s="45"/>
      <c r="K21" s="11"/>
      <c r="L21" s="21"/>
      <c r="M21" s="22"/>
      <c r="N21" s="77"/>
      <c r="O21" s="78"/>
      <c r="P21" s="78"/>
      <c r="Q21" s="79"/>
      <c r="R21" s="23"/>
    </row>
    <row r="22" spans="1:18" x14ac:dyDescent="0.25">
      <c r="A22" s="26"/>
      <c r="B22" s="27"/>
      <c r="C22" s="49" t="str">
        <f>IF(B22="", "", B22+#REF!+L22)</f>
        <v/>
      </c>
      <c r="D22" s="24"/>
      <c r="E22" s="62" t="str">
        <f>IF(B22="", "", (#REF!+L22)*0.0225)</f>
        <v/>
      </c>
      <c r="F22" s="63"/>
      <c r="G22" s="24" t="str">
        <f>IF(B22="", "", (#REF!+L22)*0.06)</f>
        <v/>
      </c>
      <c r="H22" s="25" t="str">
        <f t="shared" si="0"/>
        <v/>
      </c>
      <c r="I22" s="37" t="str">
        <f t="shared" si="1"/>
        <v/>
      </c>
      <c r="J22" s="45"/>
      <c r="K22" s="11"/>
      <c r="L22" s="21"/>
      <c r="M22" s="22"/>
      <c r="N22" s="77"/>
      <c r="O22" s="78"/>
      <c r="P22" s="78"/>
      <c r="Q22" s="79"/>
      <c r="R22" s="23"/>
    </row>
    <row r="23" spans="1:18" x14ac:dyDescent="0.25">
      <c r="A23" s="26"/>
      <c r="B23" s="27"/>
      <c r="C23" s="49" t="str">
        <f>IF(B23="", "", B23+#REF!+L23)</f>
        <v/>
      </c>
      <c r="D23" s="24"/>
      <c r="E23" s="62" t="str">
        <f>IF(B23="", "", (#REF!+L23)*0.0225)</f>
        <v/>
      </c>
      <c r="F23" s="63"/>
      <c r="G23" s="24" t="str">
        <f>IF(B23="", "", (#REF!+L23)*0.06)</f>
        <v/>
      </c>
      <c r="H23" s="25" t="str">
        <f t="shared" si="0"/>
        <v/>
      </c>
      <c r="I23" s="37" t="str">
        <f t="shared" si="1"/>
        <v/>
      </c>
      <c r="J23" s="45"/>
      <c r="K23" s="11"/>
      <c r="L23" s="21"/>
      <c r="M23" s="22"/>
      <c r="N23" s="77"/>
      <c r="O23" s="78"/>
      <c r="P23" s="78"/>
      <c r="Q23" s="79"/>
      <c r="R23" s="23"/>
    </row>
    <row r="24" spans="1:18" x14ac:dyDescent="0.25">
      <c r="A24" s="26"/>
      <c r="B24" s="27"/>
      <c r="C24" s="49" t="str">
        <f>IF(B24="", "", B24+#REF!+L24)</f>
        <v/>
      </c>
      <c r="D24" s="24"/>
      <c r="E24" s="62" t="str">
        <f>IF(B24="", "", (#REF!+L24)*0.0225)</f>
        <v/>
      </c>
      <c r="F24" s="63"/>
      <c r="G24" s="24" t="str">
        <f>IF(B24="", "", (#REF!+L24)*0.06)</f>
        <v/>
      </c>
      <c r="H24" s="25" t="str">
        <f t="shared" si="0"/>
        <v/>
      </c>
      <c r="I24" s="37" t="str">
        <f t="shared" si="1"/>
        <v/>
      </c>
      <c r="J24" s="45"/>
      <c r="K24" s="11"/>
      <c r="L24" s="21"/>
      <c r="M24" s="22"/>
      <c r="N24" s="77"/>
      <c r="O24" s="78"/>
      <c r="P24" s="78"/>
      <c r="Q24" s="79"/>
      <c r="R24" s="23"/>
    </row>
    <row r="25" spans="1:18" x14ac:dyDescent="0.25">
      <c r="A25" s="26"/>
      <c r="B25" s="27"/>
      <c r="C25" s="49" t="str">
        <f>IF(B25="", "", B25+#REF!+L25)</f>
        <v/>
      </c>
      <c r="D25" s="24"/>
      <c r="E25" s="62" t="str">
        <f>IF(B25="", "", (#REF!+L25)*0.0225)</f>
        <v/>
      </c>
      <c r="F25" s="63"/>
      <c r="G25" s="24" t="str">
        <f>IF(B25="", "", (#REF!+L25)*0.06)</f>
        <v/>
      </c>
      <c r="H25" s="25" t="str">
        <f t="shared" si="0"/>
        <v/>
      </c>
      <c r="I25" s="37" t="str">
        <f t="shared" si="1"/>
        <v/>
      </c>
      <c r="J25" s="45"/>
      <c r="K25" s="11"/>
      <c r="L25" s="21"/>
      <c r="M25" s="22"/>
      <c r="N25" s="77"/>
      <c r="O25" s="78"/>
      <c r="P25" s="78"/>
      <c r="Q25" s="79"/>
      <c r="R25" s="23"/>
    </row>
    <row r="26" spans="1:18" x14ac:dyDescent="0.25">
      <c r="A26" s="26"/>
      <c r="B26" s="27"/>
      <c r="C26" s="49" t="str">
        <f>IF(B26="", "", B26+#REF!+L26)</f>
        <v/>
      </c>
      <c r="D26" s="24"/>
      <c r="E26" s="62" t="str">
        <f>IF(B26="", "", (#REF!+L26)*0.0225)</f>
        <v/>
      </c>
      <c r="F26" s="63"/>
      <c r="G26" s="24" t="str">
        <f>IF(B26="", "", (#REF!+L26)*0.06)</f>
        <v/>
      </c>
      <c r="H26" s="25" t="str">
        <f t="shared" si="0"/>
        <v/>
      </c>
      <c r="I26" s="37" t="str">
        <f t="shared" si="1"/>
        <v/>
      </c>
      <c r="J26" s="45"/>
      <c r="K26" s="11"/>
      <c r="L26" s="21"/>
      <c r="M26" s="22"/>
      <c r="N26" s="77"/>
      <c r="O26" s="78"/>
      <c r="P26" s="78"/>
      <c r="Q26" s="79"/>
      <c r="R26" s="23"/>
    </row>
    <row r="27" spans="1:18" x14ac:dyDescent="0.25">
      <c r="A27" s="26"/>
      <c r="B27" s="27"/>
      <c r="C27" s="49" t="str">
        <f>IF(B27="", "", B27+#REF!+L27)</f>
        <v/>
      </c>
      <c r="D27" s="24"/>
      <c r="E27" s="62" t="str">
        <f>IF(B27="", "", (#REF!+L27)*0.0225)</f>
        <v/>
      </c>
      <c r="F27" s="63"/>
      <c r="G27" s="24" t="str">
        <f>IF(B27="", "", (#REF!+L27)*0.06)</f>
        <v/>
      </c>
      <c r="H27" s="25" t="str">
        <f t="shared" si="0"/>
        <v/>
      </c>
      <c r="I27" s="37" t="str">
        <f t="shared" si="1"/>
        <v/>
      </c>
      <c r="J27" s="45"/>
      <c r="K27" s="11"/>
      <c r="L27" s="21"/>
      <c r="M27" s="22"/>
      <c r="N27" s="77"/>
      <c r="O27" s="78"/>
      <c r="P27" s="78"/>
      <c r="Q27" s="79"/>
      <c r="R27" s="23"/>
    </row>
    <row r="28" spans="1:18" x14ac:dyDescent="0.25">
      <c r="A28" s="26"/>
      <c r="B28" s="27"/>
      <c r="C28" s="49" t="str">
        <f>IF(B28="", "", B28+#REF!+L28)</f>
        <v/>
      </c>
      <c r="D28" s="24"/>
      <c r="E28" s="62" t="str">
        <f>IF(B28="", "", (#REF!+L28)*0.0225)</f>
        <v/>
      </c>
      <c r="F28" s="63"/>
      <c r="G28" s="24" t="str">
        <f>IF(B28="", "", (#REF!+L28)*0.06)</f>
        <v/>
      </c>
      <c r="H28" s="25" t="str">
        <f t="shared" si="0"/>
        <v/>
      </c>
      <c r="I28" s="37" t="str">
        <f t="shared" si="1"/>
        <v/>
      </c>
      <c r="J28" s="45"/>
      <c r="K28" s="11"/>
      <c r="L28" s="21"/>
      <c r="M28" s="22"/>
      <c r="N28" s="77"/>
      <c r="O28" s="78"/>
      <c r="P28" s="78"/>
      <c r="Q28" s="79"/>
      <c r="R28" s="23"/>
    </row>
    <row r="29" spans="1:18" x14ac:dyDescent="0.25">
      <c r="A29" s="28"/>
      <c r="B29" s="29"/>
      <c r="C29" s="49" t="str">
        <f>IF(B29="", "", B29+#REF!+L29)</f>
        <v/>
      </c>
      <c r="D29" s="24"/>
      <c r="E29" s="62" t="str">
        <f>IF(B29="", "", (#REF!+L29)*0.0225)</f>
        <v/>
      </c>
      <c r="F29" s="63"/>
      <c r="G29" s="24" t="str">
        <f>IF(B29="", "", (#REF!+L29)*0.06)</f>
        <v/>
      </c>
      <c r="H29" s="25" t="str">
        <f t="shared" si="0"/>
        <v/>
      </c>
      <c r="I29" s="37" t="str">
        <f t="shared" si="1"/>
        <v/>
      </c>
      <c r="J29" s="45"/>
      <c r="K29" s="11"/>
      <c r="L29" s="21"/>
      <c r="M29" s="22"/>
      <c r="N29" s="77"/>
      <c r="O29" s="78"/>
      <c r="P29" s="78"/>
      <c r="Q29" s="79"/>
      <c r="R29" s="23"/>
    </row>
    <row r="30" spans="1:18" x14ac:dyDescent="0.25">
      <c r="A30" s="26"/>
      <c r="B30" s="27"/>
      <c r="C30" s="49" t="str">
        <f>IF(B30="", "", B30+#REF!+L30)</f>
        <v/>
      </c>
      <c r="D30" s="24"/>
      <c r="E30" s="62" t="str">
        <f>IF(B30="", "", (#REF!+L30)*0.0225)</f>
        <v/>
      </c>
      <c r="F30" s="63"/>
      <c r="G30" s="24" t="str">
        <f>IF(B30="", "", (#REF!+L30)*0.06)</f>
        <v/>
      </c>
      <c r="H30" s="25" t="str">
        <f t="shared" si="0"/>
        <v/>
      </c>
      <c r="I30" s="37" t="str">
        <f t="shared" si="1"/>
        <v/>
      </c>
      <c r="J30" s="45"/>
      <c r="K30" s="11"/>
      <c r="L30" s="21"/>
      <c r="M30" s="22"/>
      <c r="N30" s="77"/>
      <c r="O30" s="78"/>
      <c r="P30" s="78"/>
      <c r="Q30" s="79"/>
      <c r="R30" s="23"/>
    </row>
    <row r="31" spans="1:18" x14ac:dyDescent="0.25">
      <c r="A31" s="28"/>
      <c r="B31" s="29"/>
      <c r="C31" s="49" t="str">
        <f>IF(B31="", "", B31+#REF!+L31)</f>
        <v/>
      </c>
      <c r="D31" s="24"/>
      <c r="E31" s="62" t="str">
        <f>IF(B31="", "", (#REF!+L31)*0.0225)</f>
        <v/>
      </c>
      <c r="F31" s="63"/>
      <c r="G31" s="24" t="str">
        <f>IF(B31="", "", (#REF!+L31)*0.06)</f>
        <v/>
      </c>
      <c r="H31" s="25" t="str">
        <f t="shared" si="0"/>
        <v/>
      </c>
      <c r="I31" s="37" t="str">
        <f t="shared" si="1"/>
        <v/>
      </c>
      <c r="J31" s="45"/>
      <c r="K31" s="11"/>
      <c r="L31" s="21"/>
      <c r="M31" s="22"/>
      <c r="N31" s="77"/>
      <c r="O31" s="78"/>
      <c r="P31" s="78"/>
      <c r="Q31" s="79"/>
      <c r="R31" s="23"/>
    </row>
    <row r="32" spans="1:18" x14ac:dyDescent="0.25">
      <c r="A32" s="28"/>
      <c r="B32" s="29"/>
      <c r="C32" s="49" t="str">
        <f>IF(B32="", "", B32+#REF!+L32)</f>
        <v/>
      </c>
      <c r="D32" s="24"/>
      <c r="E32" s="62" t="str">
        <f>IF(B32="", "", (#REF!+L32)*0.0225)</f>
        <v/>
      </c>
      <c r="F32" s="63"/>
      <c r="G32" s="24" t="str">
        <f>IF(B32="", "", (#REF!+L32)*0.06)</f>
        <v/>
      </c>
      <c r="H32" s="25" t="str">
        <f t="shared" si="0"/>
        <v/>
      </c>
      <c r="I32" s="37" t="str">
        <f t="shared" si="1"/>
        <v/>
      </c>
      <c r="J32" s="45"/>
      <c r="K32" s="11"/>
      <c r="L32" s="21"/>
      <c r="M32" s="22"/>
      <c r="N32" s="77"/>
      <c r="O32" s="78"/>
      <c r="P32" s="78"/>
      <c r="Q32" s="79"/>
      <c r="R32" s="23"/>
    </row>
    <row r="33" spans="1:18" x14ac:dyDescent="0.25">
      <c r="A33" s="28"/>
      <c r="B33" s="29"/>
      <c r="C33" s="49" t="str">
        <f>IF(B33="", "", B33+#REF!+L33)</f>
        <v/>
      </c>
      <c r="D33" s="24"/>
      <c r="E33" s="62" t="str">
        <f>IF(B33="", "", (#REF!+L33)*0.0225)</f>
        <v/>
      </c>
      <c r="F33" s="63"/>
      <c r="G33" s="24" t="str">
        <f>IF(B33="", "", (#REF!+L33)*0.06)</f>
        <v/>
      </c>
      <c r="H33" s="25" t="str">
        <f t="shared" si="0"/>
        <v/>
      </c>
      <c r="I33" s="37" t="str">
        <f t="shared" si="1"/>
        <v/>
      </c>
      <c r="J33" s="45"/>
      <c r="K33" s="11"/>
      <c r="L33" s="21"/>
      <c r="M33" s="22"/>
      <c r="N33" s="77"/>
      <c r="O33" s="78"/>
      <c r="P33" s="78"/>
      <c r="Q33" s="79"/>
      <c r="R33" s="23"/>
    </row>
    <row r="34" spans="1:18" x14ac:dyDescent="0.25">
      <c r="A34" s="26"/>
      <c r="B34" s="27"/>
      <c r="C34" s="49" t="str">
        <f>IF(B34="", "", B34+#REF!+L34)</f>
        <v/>
      </c>
      <c r="D34" s="24"/>
      <c r="E34" s="62" t="str">
        <f>IF(B34="", "", (#REF!+L34)*0.0225)</f>
        <v/>
      </c>
      <c r="F34" s="63"/>
      <c r="G34" s="24" t="str">
        <f>IF(B34="", "", (#REF!+L34)*0.06)</f>
        <v/>
      </c>
      <c r="H34" s="25" t="str">
        <f t="shared" si="0"/>
        <v/>
      </c>
      <c r="I34" s="37" t="str">
        <f t="shared" si="1"/>
        <v/>
      </c>
      <c r="J34" s="45"/>
      <c r="K34" s="11"/>
      <c r="L34" s="21"/>
      <c r="M34" s="22"/>
      <c r="N34" s="77"/>
      <c r="O34" s="78"/>
      <c r="P34" s="78"/>
      <c r="Q34" s="79"/>
      <c r="R34" s="23"/>
    </row>
    <row r="35" spans="1:18" x14ac:dyDescent="0.25">
      <c r="A35" s="26"/>
      <c r="B35" s="27"/>
      <c r="C35" s="49" t="str">
        <f>IF(B35="", "", B35+#REF!+L35)</f>
        <v/>
      </c>
      <c r="D35" s="24"/>
      <c r="E35" s="62" t="str">
        <f>IF(B35="", "", (#REF!+L35)*0.0225)</f>
        <v/>
      </c>
      <c r="F35" s="63"/>
      <c r="G35" s="24" t="str">
        <f>IF(B35="", "", (#REF!+L35)*0.06)</f>
        <v/>
      </c>
      <c r="H35" s="25" t="str">
        <f t="shared" si="0"/>
        <v/>
      </c>
      <c r="I35" s="37" t="str">
        <f t="shared" si="1"/>
        <v/>
      </c>
      <c r="J35" s="45"/>
      <c r="K35" s="11"/>
      <c r="L35" s="21"/>
      <c r="M35" s="22"/>
      <c r="N35" s="77"/>
      <c r="O35" s="78"/>
      <c r="P35" s="78"/>
      <c r="Q35" s="79"/>
      <c r="R35" s="23"/>
    </row>
    <row r="36" spans="1:18" x14ac:dyDescent="0.25">
      <c r="A36" s="26"/>
      <c r="B36" s="27"/>
      <c r="C36" s="49" t="str">
        <f>IF(B36="", "", B36+#REF!+L36)</f>
        <v/>
      </c>
      <c r="D36" s="24"/>
      <c r="E36" s="62" t="str">
        <f>IF(B36="", "", (#REF!+L36)*0.0225)</f>
        <v/>
      </c>
      <c r="F36" s="63"/>
      <c r="G36" s="24" t="str">
        <f>IF(B36="", "", (#REF!+L36)*0.06)</f>
        <v/>
      </c>
      <c r="H36" s="25" t="str">
        <f t="shared" si="0"/>
        <v/>
      </c>
      <c r="I36" s="37" t="str">
        <f t="shared" si="1"/>
        <v/>
      </c>
      <c r="J36" s="45"/>
      <c r="K36" s="11"/>
      <c r="L36" s="21"/>
      <c r="M36" s="22"/>
      <c r="N36" s="77"/>
      <c r="O36" s="78"/>
      <c r="P36" s="78"/>
      <c r="Q36" s="79"/>
      <c r="R36" s="23"/>
    </row>
    <row r="37" spans="1:18" x14ac:dyDescent="0.25">
      <c r="A37" s="26"/>
      <c r="B37" s="27"/>
      <c r="C37" s="49" t="str">
        <f>IF(B37="", "", B37+#REF!+L37)</f>
        <v/>
      </c>
      <c r="D37" s="24"/>
      <c r="E37" s="62" t="str">
        <f>IF(B37="", "", (#REF!+L37)*0.0225)</f>
        <v/>
      </c>
      <c r="F37" s="63"/>
      <c r="G37" s="24" t="str">
        <f>IF(B37="", "", (#REF!+L37)*0.06)</f>
        <v/>
      </c>
      <c r="H37" s="25" t="str">
        <f t="shared" si="0"/>
        <v/>
      </c>
      <c r="I37" s="37" t="str">
        <f>IF(AND(C37="", F37="", G37=""), "", C37+F37+G37)</f>
        <v/>
      </c>
      <c r="J37" s="45"/>
      <c r="K37" s="11"/>
      <c r="L37" s="21"/>
      <c r="M37" s="22"/>
      <c r="N37" s="77"/>
      <c r="O37" s="78"/>
      <c r="P37" s="78"/>
      <c r="Q37" s="79"/>
      <c r="R37" s="23"/>
    </row>
    <row r="38" spans="1:18" x14ac:dyDescent="0.25">
      <c r="A38" s="26"/>
      <c r="B38" s="27"/>
      <c r="C38" s="49" t="str">
        <f>IF(B38="", "", B38+#REF!+L38)</f>
        <v/>
      </c>
      <c r="D38" s="24"/>
      <c r="E38" s="62" t="str">
        <f>IF(B38="", "", (#REF!+L38)*0.0225)</f>
        <v/>
      </c>
      <c r="F38" s="63"/>
      <c r="G38" s="24" t="str">
        <f>IF(B38="", "", (#REF!+L38)*0.06)</f>
        <v/>
      </c>
      <c r="H38" s="25" t="str">
        <f t="shared" si="0"/>
        <v/>
      </c>
      <c r="I38" s="37" t="str">
        <f t="shared" si="1"/>
        <v/>
      </c>
      <c r="J38" s="45"/>
      <c r="K38" s="11"/>
      <c r="L38" s="21"/>
      <c r="M38" s="22"/>
      <c r="N38" s="77"/>
      <c r="O38" s="78"/>
      <c r="P38" s="78"/>
      <c r="Q38" s="79"/>
      <c r="R38" s="23"/>
    </row>
    <row r="39" spans="1:18" x14ac:dyDescent="0.25">
      <c r="A39" s="26"/>
      <c r="B39" s="27"/>
      <c r="C39" s="49" t="str">
        <f>IF(B39="", "", B39+#REF!+L39)</f>
        <v/>
      </c>
      <c r="D39" s="24"/>
      <c r="E39" s="62" t="str">
        <f>IF(B39="", "", (#REF!+L39)*0.0225)</f>
        <v/>
      </c>
      <c r="F39" s="63"/>
      <c r="G39" s="24" t="str">
        <f>IF(B39="", "", (#REF!+L39)*0.06)</f>
        <v/>
      </c>
      <c r="H39" s="25" t="str">
        <f t="shared" si="0"/>
        <v/>
      </c>
      <c r="I39" s="37" t="str">
        <f t="shared" si="1"/>
        <v/>
      </c>
      <c r="J39" s="45"/>
      <c r="K39" s="11"/>
      <c r="L39" s="18"/>
      <c r="M39" s="19"/>
      <c r="N39" s="74"/>
      <c r="O39" s="75"/>
      <c r="P39" s="75"/>
      <c r="Q39" s="76"/>
      <c r="R39" s="20"/>
    </row>
    <row r="40" spans="1:18" x14ac:dyDescent="0.25">
      <c r="A40" s="26"/>
      <c r="B40" s="27"/>
      <c r="C40" s="49" t="str">
        <f>IF(B40="", "", B40+#REF!+L40)</f>
        <v/>
      </c>
      <c r="D40" s="24"/>
      <c r="E40" s="62" t="str">
        <f>IF(B40="", "", (#REF!+L40)*0.0225)</f>
        <v/>
      </c>
      <c r="F40" s="63"/>
      <c r="G40" s="24" t="str">
        <f>IF(B40="", "", (#REF!+L40)*0.06)</f>
        <v/>
      </c>
      <c r="H40" s="25" t="str">
        <f t="shared" si="0"/>
        <v/>
      </c>
      <c r="I40" s="37" t="str">
        <f t="shared" si="1"/>
        <v/>
      </c>
      <c r="J40" s="45"/>
      <c r="K40" s="11"/>
      <c r="L40" s="18"/>
      <c r="M40" s="19"/>
      <c r="N40" s="74"/>
      <c r="O40" s="75"/>
      <c r="P40" s="75"/>
      <c r="Q40" s="76"/>
      <c r="R40" s="20"/>
    </row>
    <row r="41" spans="1:18" x14ac:dyDescent="0.25">
      <c r="A41" s="26"/>
      <c r="B41" s="27"/>
      <c r="C41" s="49" t="str">
        <f>IF(B41="", "", B41+#REF!+L41)</f>
        <v/>
      </c>
      <c r="D41" s="24"/>
      <c r="E41" s="62" t="str">
        <f>IF(B41="", "", (#REF!+L41)*0.0225)</f>
        <v/>
      </c>
      <c r="F41" s="63"/>
      <c r="G41" s="24" t="str">
        <f>IF(B41="", "", (#REF!+L41)*0.06)</f>
        <v/>
      </c>
      <c r="H41" s="25" t="str">
        <f t="shared" si="0"/>
        <v/>
      </c>
      <c r="I41" s="37" t="str">
        <f t="shared" si="1"/>
        <v/>
      </c>
      <c r="J41" s="45"/>
      <c r="K41" s="11"/>
      <c r="L41" s="18"/>
      <c r="M41" s="19"/>
      <c r="N41" s="74"/>
      <c r="O41" s="75"/>
      <c r="P41" s="75"/>
      <c r="Q41" s="76"/>
      <c r="R41" s="20"/>
    </row>
    <row r="42" spans="1:18" x14ac:dyDescent="0.25">
      <c r="A42" s="26"/>
      <c r="B42" s="27"/>
      <c r="C42" s="49" t="str">
        <f>IF(B42="", "", B42+#REF!+L42)</f>
        <v/>
      </c>
      <c r="D42" s="24"/>
      <c r="E42" s="62" t="str">
        <f>IF(B42="", "", (#REF!+L42)*0.0225)</f>
        <v/>
      </c>
      <c r="F42" s="63"/>
      <c r="G42" s="24" t="str">
        <f>IF(B42="", "", (#REF!+L42)*0.06)</f>
        <v/>
      </c>
      <c r="H42" s="25" t="str">
        <f t="shared" si="0"/>
        <v/>
      </c>
      <c r="I42" s="37" t="str">
        <f t="shared" si="1"/>
        <v/>
      </c>
      <c r="J42" s="45"/>
      <c r="K42" s="11"/>
      <c r="L42" s="18"/>
      <c r="M42" s="19"/>
      <c r="N42" s="74"/>
      <c r="O42" s="75"/>
      <c r="P42" s="75"/>
      <c r="Q42" s="76"/>
      <c r="R42" s="20"/>
    </row>
    <row r="43" spans="1:18" x14ac:dyDescent="0.25">
      <c r="A43" s="26"/>
      <c r="B43" s="27"/>
      <c r="C43" s="49" t="str">
        <f>IF(B43="", "", B43+#REF!+L43)</f>
        <v/>
      </c>
      <c r="D43" s="24"/>
      <c r="E43" s="62" t="str">
        <f>IF(B43="", "", (#REF!+L43)*0.0225)</f>
        <v/>
      </c>
      <c r="F43" s="63"/>
      <c r="G43" s="24" t="str">
        <f>IF(B43="", "", (#REF!+L43)*0.06)</f>
        <v/>
      </c>
      <c r="H43" s="25" t="str">
        <f t="shared" si="0"/>
        <v/>
      </c>
      <c r="I43" s="37" t="str">
        <f t="shared" si="1"/>
        <v/>
      </c>
      <c r="J43" s="45"/>
      <c r="K43" s="11"/>
      <c r="L43" s="18"/>
      <c r="M43" s="19"/>
      <c r="N43" s="74"/>
      <c r="O43" s="75"/>
      <c r="P43" s="75"/>
      <c r="Q43" s="76"/>
      <c r="R43" s="20"/>
    </row>
    <row r="44" spans="1:18" x14ac:dyDescent="0.25">
      <c r="A44" s="26"/>
      <c r="B44" s="27"/>
      <c r="C44" s="49" t="str">
        <f>IF(B44="", "", B44+#REF!+L44)</f>
        <v/>
      </c>
      <c r="D44" s="24"/>
      <c r="E44" s="62" t="str">
        <f>IF(B44="", "", (#REF!+L44)*0.0225)</f>
        <v/>
      </c>
      <c r="F44" s="63"/>
      <c r="G44" s="24" t="str">
        <f>IF(B44="", "", (#REF!+L44)*0.06)</f>
        <v/>
      </c>
      <c r="H44" s="25" t="str">
        <f t="shared" si="0"/>
        <v/>
      </c>
      <c r="I44" s="37" t="str">
        <f t="shared" si="1"/>
        <v/>
      </c>
      <c r="J44" s="45"/>
      <c r="K44" s="11"/>
      <c r="L44" s="18"/>
      <c r="M44" s="19"/>
      <c r="N44" s="74"/>
      <c r="O44" s="75"/>
      <c r="P44" s="75"/>
      <c r="Q44" s="76"/>
      <c r="R44" s="20"/>
    </row>
    <row r="45" spans="1:18" x14ac:dyDescent="0.25">
      <c r="A45" s="26"/>
      <c r="B45" s="27"/>
      <c r="C45" s="49" t="str">
        <f>IF(B45="", "", B45+#REF!+L45)</f>
        <v/>
      </c>
      <c r="D45" s="24"/>
      <c r="E45" s="62" t="str">
        <f>IF(B45="", "", (#REF!+L45)*0.0225)</f>
        <v/>
      </c>
      <c r="F45" s="63"/>
      <c r="G45" s="24" t="str">
        <f>IF(B45="", "", (#REF!+L45)*0.06)</f>
        <v/>
      </c>
      <c r="H45" s="25" t="str">
        <f t="shared" si="0"/>
        <v/>
      </c>
      <c r="I45" s="37" t="str">
        <f t="shared" si="1"/>
        <v/>
      </c>
      <c r="J45" s="45"/>
      <c r="K45" s="11"/>
      <c r="L45" s="18"/>
      <c r="M45" s="19"/>
      <c r="N45" s="74"/>
      <c r="O45" s="75"/>
      <c r="P45" s="75"/>
      <c r="Q45" s="76"/>
      <c r="R45" s="20"/>
    </row>
    <row r="46" spans="1:18" x14ac:dyDescent="0.25">
      <c r="A46" s="26"/>
      <c r="B46" s="27"/>
      <c r="C46" s="49" t="str">
        <f>IF(B46="", "", B46+#REF!+L46)</f>
        <v/>
      </c>
      <c r="D46" s="24"/>
      <c r="E46" s="62" t="str">
        <f>IF(B46="", "", (#REF!+L46)*0.0225)</f>
        <v/>
      </c>
      <c r="F46" s="63"/>
      <c r="G46" s="24" t="str">
        <f>IF(B46="", "", (#REF!+L46)*0.06)</f>
        <v/>
      </c>
      <c r="H46" s="25" t="str">
        <f t="shared" si="0"/>
        <v/>
      </c>
      <c r="I46" s="37" t="str">
        <f t="shared" si="1"/>
        <v/>
      </c>
      <c r="J46" s="45"/>
      <c r="K46" s="11"/>
      <c r="L46" s="18"/>
      <c r="M46" s="19"/>
      <c r="N46" s="74"/>
      <c r="O46" s="75"/>
      <c r="P46" s="75"/>
      <c r="Q46" s="76"/>
      <c r="R46" s="20"/>
    </row>
    <row r="47" spans="1:18" x14ac:dyDescent="0.25">
      <c r="A47" s="26"/>
      <c r="B47" s="27"/>
      <c r="C47" s="49" t="str">
        <f>IF(B47="", "", B47+#REF!+L47)</f>
        <v/>
      </c>
      <c r="D47" s="24"/>
      <c r="E47" s="62" t="str">
        <f>IF(B47="", "", (#REF!+L47)*0.0225)</f>
        <v/>
      </c>
      <c r="F47" s="63"/>
      <c r="G47" s="24" t="str">
        <f>IF(B47="", "", (#REF!+L47)*0.06)</f>
        <v/>
      </c>
      <c r="H47" s="25" t="str">
        <f t="shared" si="0"/>
        <v/>
      </c>
      <c r="I47" s="37" t="str">
        <f t="shared" si="1"/>
        <v/>
      </c>
      <c r="J47" s="45"/>
      <c r="K47" s="11"/>
      <c r="L47" s="18"/>
      <c r="M47" s="19"/>
      <c r="N47" s="74"/>
      <c r="O47" s="75"/>
      <c r="P47" s="75"/>
      <c r="Q47" s="76"/>
      <c r="R47" s="20"/>
    </row>
    <row r="48" spans="1:18" x14ac:dyDescent="0.25">
      <c r="A48" s="15"/>
      <c r="B48" s="16"/>
      <c r="C48" s="49" t="str">
        <f>IF(B48="", "", B48+#REF!+L48)</f>
        <v/>
      </c>
      <c r="D48" s="24"/>
      <c r="E48" s="62" t="str">
        <f>IF(B48="", "", (#REF!+L48)*0.0225)</f>
        <v/>
      </c>
      <c r="F48" s="63"/>
      <c r="G48" s="24" t="str">
        <f>IF(B48="", "", (#REF!+L48)*0.06)</f>
        <v/>
      </c>
      <c r="H48" s="25" t="str">
        <f t="shared" si="0"/>
        <v/>
      </c>
      <c r="I48" s="37" t="str">
        <f t="shared" si="1"/>
        <v/>
      </c>
      <c r="J48" s="45"/>
      <c r="K48" s="11"/>
      <c r="L48" s="18"/>
      <c r="M48" s="19"/>
      <c r="N48" s="74"/>
      <c r="O48" s="75"/>
      <c r="P48" s="75"/>
      <c r="Q48" s="76"/>
      <c r="R48" s="20"/>
    </row>
    <row r="49" spans="1:18" ht="5.25" customHeight="1" x14ac:dyDescent="0.25">
      <c r="A49" s="6"/>
      <c r="B49" s="1"/>
      <c r="C49" s="5"/>
      <c r="D49" s="51"/>
      <c r="E49" s="1"/>
      <c r="F49" s="4"/>
      <c r="G49" s="12"/>
      <c r="H49" s="35"/>
      <c r="I49" s="36"/>
      <c r="J49" s="42"/>
      <c r="K49" s="13"/>
      <c r="L49" s="4"/>
      <c r="M49" s="54"/>
      <c r="N49" s="1"/>
      <c r="O49" s="1"/>
      <c r="P49" s="1"/>
      <c r="Q49" s="4"/>
      <c r="R49" s="4"/>
    </row>
    <row r="50" spans="1:18" ht="21" x14ac:dyDescent="0.3">
      <c r="A50" s="43"/>
      <c r="B50" s="47"/>
      <c r="C50" s="44"/>
      <c r="D50" s="52"/>
      <c r="E50" s="83">
        <f>SUM(E10:F48)</f>
        <v>0</v>
      </c>
      <c r="F50" s="84"/>
      <c r="G50" s="38">
        <f>SUM(G10:G48)</f>
        <v>0</v>
      </c>
      <c r="H50" s="39">
        <f t="shared" ref="H50:J50" si="2">SUM(H10:H48)</f>
        <v>0</v>
      </c>
      <c r="I50" s="40">
        <f t="shared" ref="I50" si="3">SUM(I10:I48)</f>
        <v>0</v>
      </c>
      <c r="J50" s="46">
        <f t="shared" si="2"/>
        <v>0</v>
      </c>
      <c r="K50" s="13"/>
      <c r="L50" s="48"/>
      <c r="M50" s="55"/>
      <c r="O50" s="57" t="s">
        <v>40</v>
      </c>
      <c r="P50" s="57"/>
      <c r="Q50" s="57"/>
      <c r="R50" s="56">
        <f>I50+J50</f>
        <v>0</v>
      </c>
    </row>
    <row r="51" spans="1:18" ht="5.25" customHeight="1" x14ac:dyDescent="0.25">
      <c r="A51" s="6"/>
      <c r="B51" s="1"/>
      <c r="C51" s="4"/>
      <c r="D51" s="53"/>
      <c r="E51" s="1"/>
      <c r="F51" s="4"/>
      <c r="G51" s="12"/>
      <c r="H51" s="4"/>
      <c r="I51" s="5"/>
      <c r="J51" s="5"/>
      <c r="K51" s="13"/>
      <c r="L51" s="4"/>
      <c r="M51" s="14"/>
      <c r="N51" s="6"/>
      <c r="O51" s="1"/>
      <c r="P51" s="1"/>
      <c r="Q51" s="1"/>
      <c r="R51" s="4"/>
    </row>
  </sheetData>
  <sheetProtection selectLockedCells="1"/>
  <mergeCells count="96">
    <mergeCell ref="N45:Q45"/>
    <mergeCell ref="N46:Q46"/>
    <mergeCell ref="N47:Q47"/>
    <mergeCell ref="N48:Q48"/>
    <mergeCell ref="N30:Q30"/>
    <mergeCell ref="N31:Q31"/>
    <mergeCell ref="N32:Q32"/>
    <mergeCell ref="N33:Q33"/>
    <mergeCell ref="N34:Q34"/>
    <mergeCell ref="N35:Q35"/>
    <mergeCell ref="N40:Q40"/>
    <mergeCell ref="N41:Q41"/>
    <mergeCell ref="N42:Q42"/>
    <mergeCell ref="N43:Q43"/>
    <mergeCell ref="N44:Q44"/>
    <mergeCell ref="N29:Q29"/>
    <mergeCell ref="N36:Q36"/>
    <mergeCell ref="N37:Q37"/>
    <mergeCell ref="N38:Q38"/>
    <mergeCell ref="N39:Q39"/>
    <mergeCell ref="N13:Q13"/>
    <mergeCell ref="N25:Q25"/>
    <mergeCell ref="N26:Q26"/>
    <mergeCell ref="N27:Q27"/>
    <mergeCell ref="N28:Q28"/>
    <mergeCell ref="N23:Q23"/>
    <mergeCell ref="N24:Q24"/>
    <mergeCell ref="N18:Q18"/>
    <mergeCell ref="N19:Q19"/>
    <mergeCell ref="N20:Q20"/>
    <mergeCell ref="N21:Q21"/>
    <mergeCell ref="N22:Q22"/>
    <mergeCell ref="N14:Q14"/>
    <mergeCell ref="N15:Q15"/>
    <mergeCell ref="N16:Q16"/>
    <mergeCell ref="N17:Q17"/>
    <mergeCell ref="E29:F29"/>
    <mergeCell ref="E30:F30"/>
    <mergeCell ref="E25:F25"/>
    <mergeCell ref="E20:F20"/>
    <mergeCell ref="E21:F21"/>
    <mergeCell ref="E22:F22"/>
    <mergeCell ref="E23:F23"/>
    <mergeCell ref="E18:F18"/>
    <mergeCell ref="E19:F19"/>
    <mergeCell ref="E26:F26"/>
    <mergeCell ref="E27:F27"/>
    <mergeCell ref="E28:F28"/>
    <mergeCell ref="E46:F46"/>
    <mergeCell ref="E47:F47"/>
    <mergeCell ref="E48:F48"/>
    <mergeCell ref="E44:F44"/>
    <mergeCell ref="E31:F31"/>
    <mergeCell ref="E32:F32"/>
    <mergeCell ref="E33:F33"/>
    <mergeCell ref="E34:F34"/>
    <mergeCell ref="E40:F40"/>
    <mergeCell ref="E41:F41"/>
    <mergeCell ref="E42:F42"/>
    <mergeCell ref="E43:F43"/>
    <mergeCell ref="E45:F45"/>
    <mergeCell ref="E35:F35"/>
    <mergeCell ref="E36:F36"/>
    <mergeCell ref="E37:F37"/>
    <mergeCell ref="E38:F38"/>
    <mergeCell ref="E39:F39"/>
    <mergeCell ref="A3:C3"/>
    <mergeCell ref="E7:F7"/>
    <mergeCell ref="E10:F10"/>
    <mergeCell ref="E11:F11"/>
    <mergeCell ref="E12:F12"/>
    <mergeCell ref="F3:L3"/>
    <mergeCell ref="L6:R6"/>
    <mergeCell ref="N10:Q10"/>
    <mergeCell ref="N11:Q11"/>
    <mergeCell ref="N12:Q12"/>
    <mergeCell ref="A7:A8"/>
    <mergeCell ref="L7:L8"/>
    <mergeCell ref="M7:M8"/>
    <mergeCell ref="N7:Q8"/>
    <mergeCell ref="O50:Q50"/>
    <mergeCell ref="R7:R8"/>
    <mergeCell ref="A6:C6"/>
    <mergeCell ref="J7:J8"/>
    <mergeCell ref="E6:J6"/>
    <mergeCell ref="E24:F24"/>
    <mergeCell ref="E8:H8"/>
    <mergeCell ref="B7:B8"/>
    <mergeCell ref="C7:C8"/>
    <mergeCell ref="I7:I8"/>
    <mergeCell ref="E13:F13"/>
    <mergeCell ref="E14:F14"/>
    <mergeCell ref="E15:F15"/>
    <mergeCell ref="E16:F16"/>
    <mergeCell ref="E17:F17"/>
    <mergeCell ref="E50:F50"/>
  </mergeCells>
  <printOptions horizontalCentered="1"/>
  <pageMargins left="0.25" right="0.25" top="0.25" bottom="0.25" header="0.3" footer="0.3"/>
  <pageSetup paperSize="5" scale="60" orientation="landscape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D278FBF8-C671-4D00-854D-D1270706C564}">
          <x14:formula1>
            <xm:f>Insurance!$A$2:$A$5</xm:f>
          </x14:formula1>
          <xm:sqref>R3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11B2F-5311-4CF0-9935-0FD1A99C7D93}">
  <sheetPr codeName="Sheet2"/>
  <dimension ref="A1:A5"/>
  <sheetViews>
    <sheetView workbookViewId="0">
      <selection activeCell="A5" sqref="A5"/>
    </sheetView>
  </sheetViews>
  <sheetFormatPr defaultRowHeight="15" x14ac:dyDescent="0.25"/>
  <cols>
    <col min="1" max="1" width="15.28515625" bestFit="1" customWidth="1"/>
  </cols>
  <sheetData>
    <row r="1" spans="1:1" x14ac:dyDescent="0.25">
      <c r="A1" t="s">
        <v>9</v>
      </c>
    </row>
    <row r="2" spans="1:1" x14ac:dyDescent="0.25">
      <c r="A2" s="8" t="s">
        <v>28</v>
      </c>
    </row>
    <row r="3" spans="1:1" x14ac:dyDescent="0.25">
      <c r="A3" s="8" t="s">
        <v>30</v>
      </c>
    </row>
    <row r="4" spans="1:1" x14ac:dyDescent="0.25">
      <c r="A4" s="8" t="s">
        <v>29</v>
      </c>
    </row>
    <row r="5" spans="1:1" x14ac:dyDescent="0.25">
      <c r="A5" s="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Remittance</vt:lpstr>
      <vt:lpstr>Insurance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Randy Duniz</dc:creator>
  <cp:lastModifiedBy>Randy Duniz</cp:lastModifiedBy>
  <cp:lastPrinted>2025-07-10T18:33:09Z</cp:lastPrinted>
  <dcterms:created xsi:type="dcterms:W3CDTF">2025-01-31T18:08:10Z</dcterms:created>
  <dcterms:modified xsi:type="dcterms:W3CDTF">2025-08-28T17:15:06Z</dcterms:modified>
</cp:coreProperties>
</file>